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6 - PLANILHAS DE CONFERÊNCIA\IRRF\"/>
    </mc:Choice>
  </mc:AlternateContent>
  <bookViews>
    <workbookView xWindow="0" yWindow="0" windowWidth="20460" windowHeight="5475"/>
  </bookViews>
  <sheets>
    <sheet name="Bloqueada" sheetId="2" r:id="rId1"/>
  </sheets>
  <calcPr calcId="162913"/>
</workbook>
</file>

<file path=xl/calcChain.xml><?xml version="1.0" encoding="utf-8"?>
<calcChain xmlns="http://schemas.openxmlformats.org/spreadsheetml/2006/main">
  <c r="D8" i="2" l="1"/>
  <c r="D9" i="2" l="1"/>
  <c r="D4" i="2"/>
  <c r="D16" i="2" l="1"/>
  <c r="D19" i="2" l="1"/>
  <c r="D18" i="2"/>
  <c r="D17" i="2"/>
</calcChain>
</file>

<file path=xl/sharedStrings.xml><?xml version="1.0" encoding="utf-8"?>
<sst xmlns="http://schemas.openxmlformats.org/spreadsheetml/2006/main" count="33" uniqueCount="31">
  <si>
    <t>Renda BD Saldado</t>
  </si>
  <si>
    <t>Renda POSTALPREV</t>
  </si>
  <si>
    <t>Contribuição extra</t>
  </si>
  <si>
    <t>Contribuição normal</t>
  </si>
  <si>
    <t>Quantidade de Dependentes</t>
  </si>
  <si>
    <t>BASE do IR</t>
  </si>
  <si>
    <t xml:space="preserve">Contribuição DA </t>
  </si>
  <si>
    <t>SIM</t>
  </si>
  <si>
    <t>SIMULAÇÃO DE IRRF</t>
  </si>
  <si>
    <t>Valor do IRRF</t>
  </si>
  <si>
    <t>Pensão Alimentícia*</t>
  </si>
  <si>
    <t>*Preencher com o valor da Pensão alimentícia, se for o caso.</t>
  </si>
  <si>
    <t>Tem 65 anos ou mais?**</t>
  </si>
  <si>
    <t>**Responda com "sim" ou "não"</t>
  </si>
  <si>
    <t>Base de cálculo</t>
  </si>
  <si>
    <t>Alíquota</t>
  </si>
  <si>
    <t>Dedução</t>
  </si>
  <si>
    <t>de 0,00 até 1.903,98</t>
  </si>
  <si>
    <t>isento</t>
  </si>
  <si>
    <t>de 1.903,99 até 2.826,65</t>
  </si>
  <si>
    <t>de 2.826,66 até 3.751,05</t>
  </si>
  <si>
    <t>de 3.751,06 até 4.664,68</t>
  </si>
  <si>
    <t>a partir de 4.664,68</t>
  </si>
  <si>
    <t>Tabela de incidência Mensal - IRRF 2021</t>
  </si>
  <si>
    <t>Ver abaixo a faixa aplicada</t>
  </si>
  <si>
    <t>Alíquota aplicada</t>
  </si>
  <si>
    <t>Faixa 1</t>
  </si>
  <si>
    <t>Faixa 2</t>
  </si>
  <si>
    <t>Faixa 3</t>
  </si>
  <si>
    <t>Faixa 4</t>
  </si>
  <si>
    <t>Faixa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</si>
</sst>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R$ &quot;* #,##0.00_);_(&quot;R$ &quot;* \(#,##0.00\);_(&quot;R$ 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sz val="9"/>
      <name val="Calibri"/>
      <family val="2"/>
    </font>
    <font>
      <sz val="8"/>
      <name val="Calibri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5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4" fontId="2" fillId="2" borderId="0" xfId="1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4" fontId="2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4" fontId="2" fillId="3" borderId="0" xfId="1" applyFont="1" applyFill="1" applyAlignment="1" applyProtection="1">
      <alignment horizontal="right" vertical="center"/>
      <protection locked="0"/>
    </xf>
    <xf numFmtId="44" fontId="2" fillId="3" borderId="0" xfId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12" fillId="5" borderId="5" xfId="0" applyFont="1" applyFill="1" applyBorder="1" applyAlignment="1" applyProtection="1">
      <alignment horizontal="left" vertical="center"/>
      <protection locked="0"/>
    </xf>
    <xf numFmtId="0" fontId="12" fillId="5" borderId="6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44" fontId="2" fillId="0" borderId="0" xfId="1" applyFont="1" applyAlignment="1" applyProtection="1">
      <alignment horizontal="right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10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0" xfId="0" applyNumberFormat="1" applyFont="1" applyFill="1" applyAlignment="1" applyProtection="1">
      <alignment horizontal="right" vertical="center"/>
    </xf>
    <xf numFmtId="44" fontId="2" fillId="3" borderId="0" xfId="1" applyFont="1" applyFill="1" applyAlignment="1" applyProtection="1">
      <alignment horizontal="right" vertical="center"/>
    </xf>
    <xf numFmtId="44" fontId="2" fillId="4" borderId="7" xfId="1" applyFont="1" applyFill="1" applyBorder="1" applyAlignment="1" applyProtection="1">
      <alignment horizontal="right" vertical="center"/>
    </xf>
    <xf numFmtId="44" fontId="13" fillId="5" borderId="7" xfId="1" applyFont="1" applyFill="1" applyBorder="1" applyAlignment="1" applyProtection="1">
      <alignment horizontal="right" vertical="center"/>
    </xf>
    <xf numFmtId="44" fontId="2" fillId="4" borderId="4" xfId="1" applyFont="1" applyFill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workbookViewId="0">
      <selection activeCell="D29" sqref="D29"/>
    </sheetView>
  </sheetViews>
  <sheetFormatPr defaultRowHeight="18" x14ac:dyDescent="0.2"/>
  <cols>
    <col min="1" max="1" width="11.5703125" style="2" customWidth="1"/>
    <col min="2" max="2" width="27.5703125" style="2" customWidth="1"/>
    <col min="3" max="3" width="14.42578125" style="2" customWidth="1"/>
    <col min="4" max="4" width="19.7109375" style="13" bestFit="1" customWidth="1"/>
    <col min="5" max="5" width="26" style="2" bestFit="1" customWidth="1"/>
    <col min="6" max="6" width="18.42578125" style="2" bestFit="1" customWidth="1"/>
    <col min="7" max="7" width="14.7109375" style="2" bestFit="1" customWidth="1"/>
    <col min="8" max="8" width="15.85546875" style="2" bestFit="1" customWidth="1"/>
    <col min="9" max="9" width="12.7109375" style="2" bestFit="1" customWidth="1"/>
    <col min="10" max="10" width="9" style="2" bestFit="1" customWidth="1"/>
    <col min="11" max="11" width="12.28515625" style="2" bestFit="1" customWidth="1"/>
    <col min="12" max="12" width="10.5703125" style="2" bestFit="1" customWidth="1"/>
    <col min="13" max="13" width="12.140625" style="2" bestFit="1" customWidth="1"/>
    <col min="14" max="14" width="15.5703125" style="2" bestFit="1" customWidth="1"/>
    <col min="15" max="15" width="10.85546875" style="2" bestFit="1" customWidth="1"/>
    <col min="16" max="16" width="34.5703125" style="2" bestFit="1" customWidth="1"/>
    <col min="17" max="16384" width="9.140625" style="2"/>
  </cols>
  <sheetData>
    <row r="1" spans="1:6" x14ac:dyDescent="0.2">
      <c r="A1" s="1" t="s">
        <v>8</v>
      </c>
      <c r="B1" s="1"/>
      <c r="C1" s="1"/>
      <c r="D1" s="1"/>
    </row>
    <row r="2" spans="1:6" x14ac:dyDescent="0.2">
      <c r="A2" s="1"/>
      <c r="B2" s="1"/>
      <c r="C2" s="1"/>
      <c r="D2" s="1"/>
    </row>
    <row r="3" spans="1:6" ht="18.75" x14ac:dyDescent="0.2">
      <c r="A3" s="3" t="s">
        <v>1</v>
      </c>
      <c r="B3" s="3"/>
      <c r="C3" s="3"/>
      <c r="D3" s="4">
        <v>3000</v>
      </c>
    </row>
    <row r="4" spans="1:6" ht="18.75" x14ac:dyDescent="0.2">
      <c r="A4" s="3" t="s">
        <v>6</v>
      </c>
      <c r="B4" s="3"/>
      <c r="C4" s="3"/>
      <c r="D4" s="30">
        <f>D3*1%</f>
        <v>30</v>
      </c>
      <c r="E4" s="5"/>
    </row>
    <row r="5" spans="1:6" ht="15.75" customHeight="1" x14ac:dyDescent="0.2">
      <c r="A5" s="3" t="s">
        <v>10</v>
      </c>
      <c r="B5" s="3"/>
      <c r="C5" s="3"/>
      <c r="D5" s="6">
        <v>130</v>
      </c>
      <c r="E5" s="5"/>
    </row>
    <row r="6" spans="1:6" ht="13.5" customHeight="1" x14ac:dyDescent="0.2">
      <c r="A6" s="7" t="s">
        <v>11</v>
      </c>
      <c r="B6" s="7"/>
      <c r="C6" s="7"/>
      <c r="D6" s="6"/>
      <c r="E6" s="5"/>
    </row>
    <row r="7" spans="1:6" ht="18.75" x14ac:dyDescent="0.2">
      <c r="A7" s="8" t="s">
        <v>0</v>
      </c>
      <c r="B7" s="8"/>
      <c r="C7" s="8"/>
      <c r="D7" s="9">
        <v>7000</v>
      </c>
      <c r="E7" s="5"/>
    </row>
    <row r="8" spans="1:6" ht="18.75" x14ac:dyDescent="0.2">
      <c r="A8" s="8" t="s">
        <v>3</v>
      </c>
      <c r="B8" s="8"/>
      <c r="C8" s="8"/>
      <c r="D8" s="31">
        <f>D7*8.7%</f>
        <v>609</v>
      </c>
      <c r="E8" s="5"/>
    </row>
    <row r="9" spans="1:6" ht="18.75" x14ac:dyDescent="0.2">
      <c r="A9" s="8" t="s">
        <v>2</v>
      </c>
      <c r="B9" s="8"/>
      <c r="C9" s="8"/>
      <c r="D9" s="31">
        <f>D7*17.77%</f>
        <v>1243.9000000000001</v>
      </c>
      <c r="E9" s="5"/>
    </row>
    <row r="10" spans="1:6" ht="16.5" customHeight="1" x14ac:dyDescent="0.2">
      <c r="A10" s="8" t="s">
        <v>10</v>
      </c>
      <c r="B10" s="8"/>
      <c r="C10" s="8"/>
      <c r="D10" s="10">
        <v>300</v>
      </c>
      <c r="E10" s="5"/>
    </row>
    <row r="11" spans="1:6" ht="12" customHeight="1" x14ac:dyDescent="0.2">
      <c r="A11" s="11" t="s">
        <v>11</v>
      </c>
      <c r="B11" s="11"/>
      <c r="C11" s="11"/>
      <c r="D11" s="10"/>
      <c r="E11" s="5"/>
    </row>
    <row r="12" spans="1:6" ht="18.75" x14ac:dyDescent="0.2">
      <c r="A12" s="12" t="s">
        <v>4</v>
      </c>
      <c r="B12" s="12"/>
      <c r="C12" s="12"/>
      <c r="D12" s="13">
        <v>2</v>
      </c>
      <c r="E12" s="5"/>
      <c r="F12" s="14"/>
    </row>
    <row r="13" spans="1:6" ht="18.75" x14ac:dyDescent="0.2">
      <c r="A13" s="12" t="s">
        <v>12</v>
      </c>
      <c r="B13" s="12"/>
      <c r="C13" s="12"/>
      <c r="D13" s="13" t="s">
        <v>7</v>
      </c>
      <c r="E13" s="5"/>
    </row>
    <row r="14" spans="1:6" ht="13.5" customHeight="1" x14ac:dyDescent="0.2">
      <c r="A14" s="15" t="s">
        <v>13</v>
      </c>
      <c r="B14" s="15"/>
      <c r="C14" s="15"/>
      <c r="E14" s="5"/>
    </row>
    <row r="15" spans="1:6" ht="18.75" thickBot="1" x14ac:dyDescent="0.25">
      <c r="E15" s="5"/>
    </row>
    <row r="16" spans="1:6" ht="18.75" customHeight="1" thickBot="1" x14ac:dyDescent="0.25">
      <c r="A16" s="16" t="s">
        <v>5</v>
      </c>
      <c r="B16" s="17"/>
      <c r="C16" s="17"/>
      <c r="D16" s="32">
        <f>(D3+D7-D4-D8-D9-D5-D10)-(189.59*D12)-(IF(D13="Sim",1903.98,0))</f>
        <v>5403.9400000000005</v>
      </c>
      <c r="E16" s="5"/>
    </row>
    <row r="17" spans="1:5" ht="38.25" customHeight="1" thickBot="1" x14ac:dyDescent="0.25">
      <c r="A17" s="18" t="s">
        <v>9</v>
      </c>
      <c r="B17" s="19"/>
      <c r="C17" s="19"/>
      <c r="D17" s="33">
        <f>IF(D16&lt;=1903.98,0,IF(D16&lt;=2826.65,((D16*7.5%)-142.8),IF(D16&lt;=3751.05,((D16*15%)-354.8),IF(D16&lt;=4664.68,((D16*22.5%)-636.13),IF(D16&gt;4664.68,((D16*27.5%)-869.36))))))</f>
        <v>616.72350000000017</v>
      </c>
      <c r="E17" s="5"/>
    </row>
    <row r="18" spans="1:5" ht="19.5" thickBot="1" x14ac:dyDescent="0.25">
      <c r="A18" s="20" t="s">
        <v>25</v>
      </c>
      <c r="B18" s="21"/>
      <c r="C18" s="21"/>
      <c r="D18" s="34" t="str">
        <f>IF(D16&lt;=1903.98,"ISENTO",IF(D16&lt;=2826.65,"7,5%",IF(D16&lt;=3751.05,"15%",IF(D16&lt;=4664.68,"22,5%",IF(D16&gt;4664.68,"27,5%")))))</f>
        <v>27,5%</v>
      </c>
      <c r="E18" s="5"/>
    </row>
    <row r="19" spans="1:5" ht="18.75" customHeight="1" thickBot="1" x14ac:dyDescent="0.25">
      <c r="A19" s="20" t="s">
        <v>24</v>
      </c>
      <c r="B19" s="21"/>
      <c r="C19" s="21"/>
      <c r="D19" s="34" t="str">
        <f>IF(D16&lt;=1903.98,"FAIXA 1",IF(D16&lt;=2826.65,"FAIXA 2",IF(D16&lt;=3751.05,"FAIXA 3",IF(D16&lt;=4664.68,"FAIXA 4",IF(D16&gt;4664.68,"FAIXA 5")))))</f>
        <v>FAIXA 5</v>
      </c>
      <c r="E19" s="5"/>
    </row>
    <row r="20" spans="1:5" x14ac:dyDescent="0.2">
      <c r="B20" s="22"/>
      <c r="C20" s="22"/>
      <c r="D20" s="23"/>
      <c r="E20" s="5"/>
    </row>
    <row r="21" spans="1:5" x14ac:dyDescent="0.2">
      <c r="A21" s="24" t="s">
        <v>23</v>
      </c>
      <c r="B21" s="24"/>
      <c r="C21" s="24"/>
      <c r="D21" s="24"/>
      <c r="E21" s="5"/>
    </row>
    <row r="22" spans="1:5" x14ac:dyDescent="0.2">
      <c r="A22" s="25" t="s">
        <v>14</v>
      </c>
      <c r="B22" s="25"/>
      <c r="C22" s="26" t="s">
        <v>15</v>
      </c>
      <c r="D22" s="26" t="s">
        <v>16</v>
      </c>
    </row>
    <row r="23" spans="1:5" x14ac:dyDescent="0.2">
      <c r="A23" s="27" t="s">
        <v>26</v>
      </c>
      <c r="B23" s="28" t="s">
        <v>17</v>
      </c>
      <c r="C23" s="28" t="s">
        <v>18</v>
      </c>
      <c r="D23" s="28">
        <v>0</v>
      </c>
    </row>
    <row r="24" spans="1:5" x14ac:dyDescent="0.2">
      <c r="A24" s="27" t="s">
        <v>27</v>
      </c>
      <c r="B24" s="28" t="s">
        <v>19</v>
      </c>
      <c r="C24" s="29">
        <v>7.4999999999999997E-2</v>
      </c>
      <c r="D24" s="28">
        <v>142.80000000000001</v>
      </c>
    </row>
    <row r="25" spans="1:5" x14ac:dyDescent="0.2">
      <c r="A25" s="27" t="s">
        <v>28</v>
      </c>
      <c r="B25" s="28" t="s">
        <v>20</v>
      </c>
      <c r="C25" s="29">
        <v>0.15</v>
      </c>
      <c r="D25" s="28">
        <v>354.8</v>
      </c>
    </row>
    <row r="26" spans="1:5" x14ac:dyDescent="0.2">
      <c r="A26" s="27" t="s">
        <v>29</v>
      </c>
      <c r="B26" s="28" t="s">
        <v>21</v>
      </c>
      <c r="C26" s="29">
        <v>0.22500000000000001</v>
      </c>
      <c r="D26" s="28">
        <v>636.13</v>
      </c>
    </row>
    <row r="27" spans="1:5" x14ac:dyDescent="0.2">
      <c r="A27" s="27" t="s">
        <v>30</v>
      </c>
      <c r="B27" s="28" t="s">
        <v>22</v>
      </c>
      <c r="C27" s="29">
        <v>0.27500000000000002</v>
      </c>
      <c r="D27" s="28">
        <v>869.36</v>
      </c>
    </row>
    <row r="28" spans="1:5" x14ac:dyDescent="0.2">
      <c r="C28" s="13"/>
      <c r="D28" s="2"/>
    </row>
  </sheetData>
  <sheetProtection algorithmName="SHA-512" hashValue="m2C9kk2c+r3aGQ6KNRwhWDFxsdb3bLdvtgTat2r1PKFJctsHsqnovQwEBSZ4tuBWaF1NeO4l5boonF9sSSyrNA==" saltValue="OE81V1ndLtrYN5BFps2VCw==" spinCount="100000" sheet="1" objects="1" scenarios="1"/>
  <mergeCells count="21">
    <mergeCell ref="A21:D21"/>
    <mergeCell ref="A18:C18"/>
    <mergeCell ref="A19:C19"/>
    <mergeCell ref="D5:D6"/>
    <mergeCell ref="D10:D11"/>
    <mergeCell ref="A22:B22"/>
    <mergeCell ref="A1:D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  <mergeCell ref="A17:C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Bloqueada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Aparecida Pereira Costa</dc:creator>
  <cp:lastModifiedBy>Fernanda Aparecida Pereira Costa</cp:lastModifiedBy>
  <cp:lastPrinted>2021-01-14T17:51:53Z</cp:lastPrinted>
  <dcterms:created xsi:type="dcterms:W3CDTF">2020-12-21T23:09:34Z</dcterms:created>
  <dcterms:modified xsi:type="dcterms:W3CDTF">2021-01-26T16:16:49Z</dcterms:modified>
</cp:coreProperties>
</file>